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SLTARIF\Public\ОТДЕЛ ТЕПЛОВОЙ ЭНЕРГИИ\ИНВЕСТПРОГРАММЫ\ОТЧЕТЫ (исполнение ИП)\за 2020 год\По форме приказа Минстроя 459пр\Корякэнерго\"/>
    </mc:Choice>
  </mc:AlternateContent>
  <bookViews>
    <workbookView xWindow="0" yWindow="420" windowWidth="15390" windowHeight="6030" tabRatio="848"/>
  </bookViews>
  <sheets>
    <sheet name="6.1. ИП ТС" sheetId="91" r:id="rId1"/>
    <sheet name="6.2 ИП ТС" sheetId="92" r:id="rId2"/>
  </sheets>
  <definedNames>
    <definedName name="_xlnm._FilterDatabase" localSheetId="0" hidden="1">'6.1. ИП ТС'!$A$11:$AD$11</definedName>
    <definedName name="_xlnm.Print_Titles" localSheetId="0">'6.1. ИП ТС'!$7:$11</definedName>
    <definedName name="_xlnm.Print_Titles" localSheetId="1">'6.2 ИП ТС'!$5:$8</definedName>
    <definedName name="_xlnm.Print_Area" localSheetId="0">'6.1. ИП ТС'!$A$1:$K$30</definedName>
    <definedName name="_xlnm.Print_Area" localSheetId="1">'6.2 ИП ТС'!$A$1:$L$15</definedName>
  </definedNames>
  <calcPr calcId="152511"/>
</workbook>
</file>

<file path=xl/calcChain.xml><?xml version="1.0" encoding="utf-8"?>
<calcChain xmlns="http://schemas.openxmlformats.org/spreadsheetml/2006/main">
  <c r="J16" i="91" l="1"/>
  <c r="I16" i="91"/>
  <c r="H16" i="91"/>
  <c r="G16" i="91"/>
  <c r="G23" i="91" l="1"/>
  <c r="J12" i="91" l="1"/>
  <c r="I12" i="91"/>
  <c r="H12" i="91"/>
  <c r="G12" i="91"/>
  <c r="G22" i="91" l="1"/>
  <c r="G24" i="91" s="1"/>
  <c r="O14" i="91"/>
  <c r="P14" i="91" s="1"/>
  <c r="O13" i="91"/>
</calcChain>
</file>

<file path=xl/sharedStrings.xml><?xml version="1.0" encoding="utf-8"?>
<sst xmlns="http://schemas.openxmlformats.org/spreadsheetml/2006/main" count="87" uniqueCount="62">
  <si>
    <t>план</t>
  </si>
  <si>
    <t>факт</t>
  </si>
  <si>
    <t>№
п/п</t>
  </si>
  <si>
    <t>Акционерного общества "Корякэнерго" (АО "Корякэнерго")</t>
  </si>
  <si>
    <t>Наименование
мероприятий</t>
  </si>
  <si>
    <t>Год начала реализации мероприятия</t>
  </si>
  <si>
    <t>Год окончания реализации мероприятия</t>
  </si>
  <si>
    <t>(наименование регулируемой организации)</t>
  </si>
  <si>
    <t>Примечание</t>
  </si>
  <si>
    <t>Генеральный директор АО "Корякэнерго"                                                                                               Е.Н. Кондращенко</t>
  </si>
  <si>
    <t>с начала реализации</t>
  </si>
  <si>
    <t>Отчет об исполнении инвестиционных программ</t>
  </si>
  <si>
    <t>Стоимость мероприятий, 
тыс. руб. (с НДС)</t>
  </si>
  <si>
    <t>8.</t>
  </si>
  <si>
    <t>8.1.</t>
  </si>
  <si>
    <t>8.2.</t>
  </si>
  <si>
    <t>2020 г</t>
  </si>
  <si>
    <t>ИТОГО на 01.01.2021 г.</t>
  </si>
  <si>
    <t xml:space="preserve">Замена водогрейного котла №2 на котельной </t>
  </si>
  <si>
    <t>Замена системы изношенного тягодутьевого оборудования в котельной</t>
  </si>
  <si>
    <t>Договор</t>
  </si>
  <si>
    <t>ДС</t>
  </si>
  <si>
    <t>Приказы (ввод)</t>
  </si>
  <si>
    <t>Платежные поручения</t>
  </si>
  <si>
    <t>Счет, АКТ, УПД, КС-2, 3</t>
  </si>
  <si>
    <r>
      <t xml:space="preserve">ГИПЕРССЫЛКИ 
(документы </t>
    </r>
    <r>
      <rPr>
        <b/>
        <sz val="10"/>
        <color rgb="FFFF0000"/>
        <rFont val="Times New Roman"/>
        <family val="1"/>
        <charset val="204"/>
      </rPr>
      <t>до 2020 года</t>
    </r>
    <r>
      <rPr>
        <b/>
        <sz val="10"/>
        <color rgb="FF0070C0"/>
        <rFont val="Times New Roman"/>
        <family val="1"/>
        <charset val="204"/>
      </rPr>
      <t>)</t>
    </r>
  </si>
  <si>
    <r>
      <t xml:space="preserve">ГИПЕРССЫЛКИ 
(документы </t>
    </r>
    <r>
      <rPr>
        <b/>
        <sz val="10"/>
        <color rgb="FFFF0000"/>
        <rFont val="Times New Roman"/>
        <family val="1"/>
        <charset val="204"/>
      </rPr>
      <t>за 2020 год</t>
    </r>
    <r>
      <rPr>
        <b/>
        <sz val="10"/>
        <color rgb="FF0070C0"/>
        <rFont val="Times New Roman"/>
        <family val="1"/>
        <charset val="204"/>
      </rPr>
      <t>)</t>
    </r>
  </si>
  <si>
    <t>За 2020 год\Ачайваям\19П213018_котел_замена\ДП 19П213018.pdf</t>
  </si>
  <si>
    <t>За 2020 год\Ачайваям\19П213018_котел_замена\19П213018-Д01.pdf</t>
  </si>
  <si>
    <t>За 2020 год\Ачайваям\19П213018_котел_замена\ПП_7810_1 777 410.pdf</t>
  </si>
  <si>
    <t>За 2020 год\Ачайваям\19П213018_котел_замена\КС2,3 УПД_1 777 410.pdf</t>
  </si>
  <si>
    <t>За 2020 год\Ачайваям\19П213018_котел_замена\Пр 925_1_07.09.20.PDF</t>
  </si>
  <si>
    <t>За 2020 год\Ачайваям\19П213017_Тягодут.об\ДП 19П213017.pdf</t>
  </si>
  <si>
    <t>За 2020 год\Ачайваям\19П213017_Тягодут.об\19П213017-Д01,02.pdf</t>
  </si>
  <si>
    <t>За 2020 год\Ачайваям\19П213017_Тягодут.об\ПП_7199_832720.PDF</t>
  </si>
  <si>
    <t>За 2020 год\Ачайваям\19П213017_Тягодут.об\КС2,3 УПД _832 720.pdf</t>
  </si>
  <si>
    <t>За 2020 год\Ачайваям\19П213017_Тягодут.об\Пр 799_2_6_25.09.20.pdf</t>
  </si>
  <si>
    <t>Документы на сопутствующие работы</t>
  </si>
  <si>
    <t>2020г</t>
  </si>
  <si>
    <r>
      <t>Замена водогрейного котла №2 на котельной</t>
    </r>
    <r>
      <rPr>
        <b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</t>
    </r>
  </si>
  <si>
    <r>
      <t>Замена системы изношенного тягодутьевого оборудования в котельной</t>
    </r>
    <r>
      <rPr>
        <b/>
        <sz val="10"/>
        <rFont val="Times New Roman"/>
        <family val="1"/>
        <charset val="204"/>
      </rPr>
      <t>*</t>
    </r>
  </si>
  <si>
    <t xml:space="preserve">    * - плановые значения указаны с учетом НДС 18%, фактическая стоимость мероприятия с учетом фактически уплаченного НДС;</t>
  </si>
  <si>
    <t xml:space="preserve">    ** - плановые значения указаны с учетом НДС 20%, фактическая стоимость мероприятий с учетом фактически уплаченного НДС</t>
  </si>
  <si>
    <t>МП</t>
  </si>
  <si>
    <r>
      <t xml:space="preserve">Инвестиционная программа АО "Корякэнерго" в сфере теплоснабжения в сельском поселении </t>
    </r>
    <r>
      <rPr>
        <b/>
        <u/>
        <sz val="10"/>
        <rFont val="Times New Roman"/>
        <family val="1"/>
        <charset val="204"/>
      </rPr>
      <t>"село Ачайваям</t>
    </r>
    <r>
      <rPr>
        <sz val="10"/>
        <rFont val="Times New Roman"/>
        <family val="1"/>
        <charset val="204"/>
      </rPr>
      <t>" Олюторского района на 2019-2030 годы (постановление Региональной службы по тарифам и ценам Камчатского края  от 25.09.2018 № 178 в редакции от 20.11.2019 №265)</t>
    </r>
  </si>
  <si>
    <t>Отчет о достижении плановых показателей надежности и энергетической эффективности объектов системы централизованного теплоснабжения</t>
  </si>
  <si>
    <t>Наименование объекта</t>
  </si>
  <si>
    <t>Показатели надежности</t>
  </si>
  <si>
    <t>Показатели энергетической эффективности</t>
  </si>
  <si>
    <t>Количество прекращений подачи тепловой энергии, теплоносителя
в результате технологических нарушений на тепловых сетях
на 1 км тепловых сетей</t>
  </si>
  <si>
    <t>Количество прекращений подачи тепловой энергии, теплоносителя
в результате технологических нарушений на источниках тепловой энергии на 1 Гкал/час установленной мощности</t>
  </si>
  <si>
    <t>Удельный расход топлива
на производство единицы тепловой энергии, отпускаемой с коллекторов источников тепловой энергии</t>
  </si>
  <si>
    <t>Отношение величины
технологических потерь тепловой энергии, теплоносителя
к материальной характеристике тепловой сети</t>
  </si>
  <si>
    <t>Величина технологических потерь
при передаче тепловой энергии, теплоносителя по тепловым сетям</t>
  </si>
  <si>
    <t>Инвестиционная программа АО "Корякэнерго" в сфере теплоснабжения в сельском поселении "село Ачайваям" Олюторского района на 2019-2030 годы (постановление Региональной службы по тарифам и ценам Камчатского края  от 25.09.2018 № 178 в редакции постановления от 20.11.2019 № 265)</t>
  </si>
  <si>
    <t>Исп. А.Н. Ерохин тел (4152)46-26-47(216)</t>
  </si>
  <si>
    <t>Увеличение стоимости за счет применения ставки НДС 20%, фактический НДС 138,79 тыс. руб.</t>
  </si>
  <si>
    <t>И.о. генерального директора                                                                                                                                С.А. Кулинич</t>
  </si>
  <si>
    <t>Увеличение строимости за счет применения ставки НДС 20%, фактический НДС 296,24 тыс. руб.</t>
  </si>
  <si>
    <t>И.о. генерального директора                                                                                         С.А. Кулинич</t>
  </si>
  <si>
    <t>в сфере теплоснабжения за  2020 год на территории сельского поселения "село Ачайваям" Олюторского района Камчатского края</t>
  </si>
  <si>
    <t>за 2020 год на территории сельского поселения "село Ачайваям" Олюторского района Камчатского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</si>
</sst>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_);_(* \(#,##0\);_(* &quot;-&quot;_);_(@_)"/>
    <numFmt numFmtId="166" formatCode="#,##0.0"/>
    <numFmt numFmtId="167" formatCode="0.0"/>
    <numFmt numFmtId="168" formatCode="0.000"/>
  </numFmts>
  <fonts count="3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6.5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.5"/>
      <color theme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0" fillId="0" borderId="0"/>
    <xf numFmtId="0" fontId="1" fillId="0" borderId="0"/>
    <xf numFmtId="0" fontId="21" fillId="0" borderId="0"/>
    <xf numFmtId="0" fontId="2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9" fillId="0" borderId="0" applyNumberFormat="0" applyFill="0" applyBorder="0" applyProtection="0">
      <alignment horizontal="center" vertical="center" wrapText="1"/>
      <protection locked="0"/>
    </xf>
    <xf numFmtId="0" fontId="21" fillId="0" borderId="0"/>
    <xf numFmtId="165" fontId="21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9" fillId="0" borderId="0" applyNumberFormat="0" applyFill="0" applyBorder="0" applyProtection="0">
      <alignment horizontal="center" vertical="center" wrapText="1"/>
    </xf>
  </cellStyleXfs>
  <cellXfs count="118">
    <xf numFmtId="0" fontId="0" fillId="0" borderId="0" xfId="0"/>
    <xf numFmtId="0" fontId="19" fillId="0" borderId="0" xfId="0" applyFont="1" applyFill="1"/>
    <xf numFmtId="0" fontId="19" fillId="0" borderId="0" xfId="0" applyFont="1" applyFill="1" applyBorder="1"/>
    <xf numFmtId="0" fontId="22" fillId="0" borderId="0" xfId="0" applyFont="1" applyFill="1"/>
    <xf numFmtId="0" fontId="19" fillId="0" borderId="10" xfId="0" applyFont="1" applyFill="1" applyBorder="1"/>
    <xf numFmtId="4" fontId="19" fillId="0" borderId="0" xfId="0" applyNumberFormat="1" applyFont="1" applyFill="1"/>
    <xf numFmtId="0" fontId="19" fillId="0" borderId="12" xfId="0" applyFont="1" applyFill="1" applyBorder="1"/>
    <xf numFmtId="0" fontId="19" fillId="0" borderId="11" xfId="0" applyFont="1" applyFill="1" applyBorder="1"/>
    <xf numFmtId="0" fontId="19" fillId="0" borderId="10" xfId="0" applyFont="1" applyFill="1" applyBorder="1" applyAlignment="1">
      <alignment horizontal="center" vertical="top"/>
    </xf>
    <xf numFmtId="0" fontId="19" fillId="24" borderId="10" xfId="0" applyFont="1" applyFill="1" applyBorder="1" applyAlignment="1">
      <alignment horizontal="center" vertical="center"/>
    </xf>
    <xf numFmtId="4" fontId="19" fillId="24" borderId="10" xfId="0" applyNumberFormat="1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top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" fontId="22" fillId="25" borderId="1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19" fillId="0" borderId="0" xfId="0" applyFont="1" applyFill="1" applyAlignment="1">
      <alignment horizontal="center" vertical="top"/>
    </xf>
    <xf numFmtId="2" fontId="19" fillId="0" borderId="0" xfId="0" applyNumberFormat="1" applyFont="1" applyFill="1"/>
    <xf numFmtId="0" fontId="19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64" fontId="19" fillId="0" borderId="0" xfId="0" applyNumberFormat="1" applyFont="1" applyFill="1"/>
    <xf numFmtId="164" fontId="22" fillId="0" borderId="0" xfId="54" applyFont="1" applyFill="1"/>
    <xf numFmtId="164" fontId="19" fillId="0" borderId="0" xfId="54" applyFont="1" applyFill="1"/>
    <xf numFmtId="164" fontId="19" fillId="0" borderId="10" xfId="54" applyFont="1" applyFill="1" applyBorder="1"/>
    <xf numFmtId="0" fontId="31" fillId="0" borderId="1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32" fillId="0" borderId="0" xfId="0" applyFont="1"/>
    <xf numFmtId="166" fontId="32" fillId="0" borderId="0" xfId="0" applyNumberFormat="1" applyFont="1"/>
    <xf numFmtId="0" fontId="32" fillId="0" borderId="0" xfId="0" applyFont="1" applyAlignment="1">
      <alignment vertical="center"/>
    </xf>
    <xf numFmtId="2" fontId="32" fillId="0" borderId="0" xfId="0" applyNumberFormat="1" applyFont="1"/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10" xfId="0" applyFont="1" applyBorder="1" applyAlignment="1">
      <alignment horizontal="center" vertical="center"/>
    </xf>
    <xf numFmtId="166" fontId="34" fillId="0" borderId="10" xfId="0" applyNumberFormat="1" applyFont="1" applyBorder="1" applyAlignment="1">
      <alignment horizontal="center" vertical="center"/>
    </xf>
    <xf numFmtId="2" fontId="34" fillId="0" borderId="1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10" xfId="0" applyFont="1" applyBorder="1" applyAlignment="1">
      <alignment horizontal="center" vertical="top"/>
    </xf>
    <xf numFmtId="166" fontId="35" fillId="0" borderId="10" xfId="0" applyNumberFormat="1" applyFont="1" applyBorder="1" applyAlignment="1">
      <alignment horizontal="center" vertical="top"/>
    </xf>
    <xf numFmtId="0" fontId="35" fillId="0" borderId="10" xfId="0" applyFont="1" applyBorder="1" applyAlignment="1">
      <alignment horizontal="center" vertical="center"/>
    </xf>
    <xf numFmtId="2" fontId="35" fillId="0" borderId="10" xfId="0" applyNumberFormat="1" applyFont="1" applyBorder="1" applyAlignment="1">
      <alignment horizontal="center" vertical="top"/>
    </xf>
    <xf numFmtId="0" fontId="35" fillId="0" borderId="10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166" fontId="35" fillId="0" borderId="10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168" fontId="35" fillId="0" borderId="10" xfId="0" applyNumberFormat="1" applyFont="1" applyBorder="1" applyAlignment="1">
      <alignment horizontal="center" vertical="center"/>
    </xf>
    <xf numFmtId="166" fontId="19" fillId="0" borderId="0" xfId="0" applyNumberFormat="1" applyFont="1"/>
    <xf numFmtId="0" fontId="19" fillId="0" borderId="0" xfId="0" applyFont="1" applyAlignment="1">
      <alignment vertical="center"/>
    </xf>
    <xf numFmtId="2" fontId="19" fillId="0" borderId="0" xfId="0" applyNumberFormat="1" applyFont="1"/>
    <xf numFmtId="0" fontId="36" fillId="24" borderId="10" xfId="0" applyFont="1" applyFill="1" applyBorder="1" applyAlignment="1">
      <alignment horizontal="center" vertical="center"/>
    </xf>
    <xf numFmtId="0" fontId="38" fillId="0" borderId="10" xfId="55" applyFont="1" applyFill="1" applyBorder="1">
      <alignment horizontal="center" vertical="center" wrapText="1"/>
    </xf>
    <xf numFmtId="0" fontId="31" fillId="0" borderId="10" xfId="0" applyFont="1" applyFill="1" applyBorder="1" applyAlignment="1">
      <alignment vertical="center"/>
    </xf>
    <xf numFmtId="164" fontId="31" fillId="0" borderId="10" xfId="54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left" vertical="center" wrapText="1"/>
    </xf>
    <xf numFmtId="0" fontId="19" fillId="24" borderId="15" xfId="0" applyFont="1" applyFill="1" applyBorder="1" applyAlignment="1">
      <alignment horizontal="left" vertical="center" wrapText="1"/>
    </xf>
    <xf numFmtId="0" fontId="19" fillId="24" borderId="14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top" wrapText="1"/>
    </xf>
    <xf numFmtId="49" fontId="22" fillId="0" borderId="12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top"/>
    </xf>
    <xf numFmtId="49" fontId="22" fillId="0" borderId="14" xfId="0" applyNumberFormat="1" applyFont="1" applyFill="1" applyBorder="1" applyAlignment="1">
      <alignment horizontal="center" vertical="top"/>
    </xf>
    <xf numFmtId="0" fontId="22" fillId="0" borderId="18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top"/>
    </xf>
    <xf numFmtId="0" fontId="22" fillId="0" borderId="14" xfId="0" applyFont="1" applyFill="1" applyBorder="1" applyAlignment="1">
      <alignment horizontal="center" vertical="top"/>
    </xf>
    <xf numFmtId="0" fontId="22" fillId="25" borderId="10" xfId="0" applyFont="1" applyFill="1" applyBorder="1" applyAlignment="1">
      <alignment horizontal="center"/>
    </xf>
    <xf numFmtId="0" fontId="36" fillId="24" borderId="12" xfId="0" applyFont="1" applyFill="1" applyBorder="1" applyAlignment="1">
      <alignment horizontal="left" vertical="top" wrapText="1"/>
    </xf>
    <xf numFmtId="0" fontId="36" fillId="24" borderId="15" xfId="0" applyFont="1" applyFill="1" applyBorder="1" applyAlignment="1">
      <alignment horizontal="left" vertical="top" wrapText="1"/>
    </xf>
    <xf numFmtId="0" fontId="36" fillId="24" borderId="1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center" wrapText="1"/>
    </xf>
    <xf numFmtId="0" fontId="37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top" wrapText="1"/>
    </xf>
  </cellXfs>
  <cellStyles count="5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55" builtinId="8" customBuiltin="1"/>
    <cellStyle name="Гиперссылка 2" xfId="5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52"/>
    <cellStyle name="Обычный 3" xfId="37"/>
    <cellStyle name="Обычный 3 2" xfId="38"/>
    <cellStyle name="Обычный 4" xfId="39"/>
    <cellStyle name="Обычный 5" xfId="46"/>
    <cellStyle name="Обычный 6" xfId="4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 2" xfId="50"/>
    <cellStyle name="Процентный 4" xfId="48"/>
    <cellStyle name="Связанная ячейка" xfId="43" builtinId="24" customBuiltin="1"/>
    <cellStyle name="Текст предупреждения" xfId="44" builtinId="11" customBuiltin="1"/>
    <cellStyle name="Финансовый" xfId="54" builtinId="3"/>
    <cellStyle name="Финансовый [0] 2" xfId="53"/>
    <cellStyle name="Финансовый 2" xfId="47"/>
    <cellStyle name="Хороший" xfId="45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&#1047;&#1072;%202020%20&#1075;&#1086;&#1076;\&#1040;&#1095;&#1072;&#1081;&#1074;&#1072;&#1103;&#1084;\19&#1055;213017_&#1058;&#1103;&#1075;&#1086;&#1076;&#1091;&#1090;.&#1086;&#1073;\19&#1055;213017-&#1044;01,0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&#1047;&#1072;%202020%20&#1075;&#1086;&#1076;\&#1040;&#1095;&#1072;&#1081;&#1074;&#1072;&#1103;&#1084;\19&#1055;213017_&#1058;&#1103;&#1075;&#1086;&#1076;&#1091;&#1090;.&#1086;&#1073;\&#1044;&#1055;%2019&#1055;213017.pdf" TargetMode="External"/><Relationship Id="rId1" Type="http://schemas.openxmlformats.org/officeDocument/2006/relationships/hyperlink" Target="&#1047;&#1072;%202020%20&#1075;&#1086;&#1076;\&#1040;&#1095;&#1072;&#1081;&#1074;&#1072;&#1103;&#1084;\19&#1055;213018_&#1082;&#1086;&#1090;&#1077;&#1083;_&#1079;&#1072;&#1084;&#1077;&#1085;&#1072;\&#1055;&#1088;%20925_1_07.09.20.PDF" TargetMode="External"/><Relationship Id="rId6" Type="http://schemas.openxmlformats.org/officeDocument/2006/relationships/hyperlink" Target="&#1047;&#1072;%202020%20&#1075;&#1086;&#1076;\&#1040;&#1095;&#1072;&#1081;&#1074;&#1072;&#1103;&#1084;\19&#1055;213017_&#1058;&#1103;&#1075;&#1086;&#1076;&#1091;&#1090;.&#1086;&#1073;\&#1055;&#1088;%20799_2_6_25.09.20.pdf" TargetMode="External"/><Relationship Id="rId5" Type="http://schemas.openxmlformats.org/officeDocument/2006/relationships/hyperlink" Target="&#1047;&#1072;%202020%20&#1075;&#1086;&#1076;\&#1040;&#1095;&#1072;&#1081;&#1074;&#1072;&#1103;&#1084;\19&#1055;213017_&#1058;&#1103;&#1075;&#1086;&#1076;&#1091;&#1090;.&#1086;&#1073;\&#1050;&#1057;2,3%20&#1059;&#1055;&#1044;%20_832%20720.pdf" TargetMode="External"/><Relationship Id="rId4" Type="http://schemas.openxmlformats.org/officeDocument/2006/relationships/hyperlink" Target="&#1047;&#1072;%202020%20&#1075;&#1086;&#1076;\&#1040;&#1095;&#1072;&#1081;&#1074;&#1072;&#1103;&#1084;\19&#1055;213017_&#1058;&#1103;&#1075;&#1086;&#1076;&#1091;&#1090;.&#1086;&#1073;\&#1055;&#1055;_7199_8327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abSelected="1" view="pageBreakPreview" zoomScale="70" zoomScaleNormal="100" zoomScaleSheetLayoutView="70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I16" sqref="I16"/>
    </sheetView>
  </sheetViews>
  <sheetFormatPr defaultColWidth="8" defaultRowHeight="12.75" x14ac:dyDescent="0.2"/>
  <cols>
    <col min="1" max="1" width="4.5" style="1" customWidth="1"/>
    <col min="2" max="2" width="33.75" style="1" customWidth="1"/>
    <col min="3" max="3" width="5.375" style="1" customWidth="1"/>
    <col min="4" max="4" width="5.75" style="1" customWidth="1"/>
    <col min="5" max="5" width="6" style="1" customWidth="1"/>
    <col min="6" max="6" width="5.75" style="1" customWidth="1"/>
    <col min="7" max="7" width="10.375" style="1" customWidth="1"/>
    <col min="8" max="8" width="11" style="1" customWidth="1"/>
    <col min="9" max="9" width="9.5" style="1" customWidth="1"/>
    <col min="10" max="10" width="9.375" style="1" customWidth="1"/>
    <col min="11" max="11" width="34.5" style="1" customWidth="1"/>
    <col min="12" max="12" width="8.375" style="1" hidden="1" customWidth="1"/>
    <col min="13" max="19" width="0" style="1" hidden="1" customWidth="1"/>
    <col min="20" max="20" width="17.25" style="1" customWidth="1"/>
    <col min="21" max="22" width="16" style="1" customWidth="1"/>
    <col min="23" max="23" width="15.125" style="1" customWidth="1"/>
    <col min="24" max="24" width="11.125" style="1" customWidth="1"/>
    <col min="25" max="29" width="16" style="1" customWidth="1"/>
    <col min="30" max="30" width="15.375" style="1" customWidth="1"/>
    <col min="31" max="31" width="15.375" style="26" customWidth="1"/>
    <col min="32" max="16384" width="8" style="1"/>
  </cols>
  <sheetData>
    <row r="1" spans="1:31" s="3" customForma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AE1" s="25"/>
    </row>
    <row r="2" spans="1:31" s="3" customFormat="1" x14ac:dyDescent="0.2">
      <c r="A2" s="84" t="s">
        <v>11</v>
      </c>
      <c r="B2" s="84"/>
      <c r="C2" s="84"/>
      <c r="D2" s="84"/>
      <c r="E2" s="84"/>
      <c r="F2" s="84"/>
      <c r="G2" s="84"/>
      <c r="H2" s="84"/>
      <c r="I2" s="84"/>
      <c r="J2" s="84"/>
      <c r="K2" s="84"/>
      <c r="AE2" s="25"/>
    </row>
    <row r="3" spans="1:31" s="3" customFormat="1" x14ac:dyDescent="0.2">
      <c r="A3" s="84" t="s">
        <v>3</v>
      </c>
      <c r="B3" s="84"/>
      <c r="C3" s="84"/>
      <c r="D3" s="84"/>
      <c r="E3" s="84"/>
      <c r="F3" s="84"/>
      <c r="G3" s="84"/>
      <c r="H3" s="84"/>
      <c r="I3" s="84"/>
      <c r="J3" s="84"/>
      <c r="K3" s="84"/>
      <c r="AE3" s="25"/>
    </row>
    <row r="4" spans="1:31" x14ac:dyDescent="0.2">
      <c r="A4" s="85" t="s">
        <v>7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31" ht="24" customHeight="1" x14ac:dyDescent="0.2">
      <c r="A5" s="89" t="s">
        <v>60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31" ht="12.75" hidden="1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31" s="3" customFormat="1" ht="56.45" customHeight="1" x14ac:dyDescent="0.2">
      <c r="A7" s="90" t="s">
        <v>2</v>
      </c>
      <c r="B7" s="90" t="s">
        <v>4</v>
      </c>
      <c r="C7" s="86" t="s">
        <v>5</v>
      </c>
      <c r="D7" s="86"/>
      <c r="E7" s="87" t="s">
        <v>6</v>
      </c>
      <c r="F7" s="88"/>
      <c r="G7" s="93" t="s">
        <v>12</v>
      </c>
      <c r="H7" s="94"/>
      <c r="I7" s="94"/>
      <c r="J7" s="94"/>
      <c r="K7" s="81" t="s">
        <v>8</v>
      </c>
      <c r="T7" s="75" t="s">
        <v>25</v>
      </c>
      <c r="U7" s="76"/>
      <c r="V7" s="76"/>
      <c r="W7" s="76"/>
      <c r="X7" s="77"/>
      <c r="Y7" s="75" t="s">
        <v>26</v>
      </c>
      <c r="Z7" s="76"/>
      <c r="AA7" s="76"/>
      <c r="AB7" s="76"/>
      <c r="AC7" s="77"/>
      <c r="AE7" s="25"/>
    </row>
    <row r="8" spans="1:31" s="3" customFormat="1" ht="18" customHeight="1" x14ac:dyDescent="0.2">
      <c r="A8" s="91"/>
      <c r="B8" s="91"/>
      <c r="C8" s="81" t="s">
        <v>0</v>
      </c>
      <c r="D8" s="81" t="s">
        <v>1</v>
      </c>
      <c r="E8" s="81" t="s">
        <v>0</v>
      </c>
      <c r="F8" s="81" t="s">
        <v>1</v>
      </c>
      <c r="G8" s="99" t="s">
        <v>0</v>
      </c>
      <c r="H8" s="100"/>
      <c r="I8" s="105" t="s">
        <v>1</v>
      </c>
      <c r="J8" s="106"/>
      <c r="K8" s="82"/>
      <c r="T8" s="78"/>
      <c r="U8" s="79"/>
      <c r="V8" s="79"/>
      <c r="W8" s="79"/>
      <c r="X8" s="80"/>
      <c r="Y8" s="78"/>
      <c r="Z8" s="79"/>
      <c r="AA8" s="79"/>
      <c r="AB8" s="79"/>
      <c r="AC8" s="80"/>
      <c r="AE8" s="25"/>
    </row>
    <row r="9" spans="1:31" s="3" customFormat="1" ht="8.4499999999999993" customHeight="1" x14ac:dyDescent="0.2">
      <c r="A9" s="91"/>
      <c r="B9" s="91"/>
      <c r="C9" s="82"/>
      <c r="D9" s="82"/>
      <c r="E9" s="82"/>
      <c r="F9" s="82"/>
      <c r="G9" s="95" t="s">
        <v>10</v>
      </c>
      <c r="H9" s="97" t="s">
        <v>16</v>
      </c>
      <c r="I9" s="95" t="s">
        <v>10</v>
      </c>
      <c r="J9" s="97" t="s">
        <v>38</v>
      </c>
      <c r="K9" s="82"/>
      <c r="T9" s="78"/>
      <c r="U9" s="79"/>
      <c r="V9" s="79"/>
      <c r="W9" s="79"/>
      <c r="X9" s="80"/>
      <c r="Y9" s="78"/>
      <c r="Z9" s="79"/>
      <c r="AA9" s="79"/>
      <c r="AB9" s="79"/>
      <c r="AC9" s="80"/>
      <c r="AE9" s="25"/>
    </row>
    <row r="10" spans="1:31" s="3" customFormat="1" ht="15.6" customHeight="1" x14ac:dyDescent="0.2">
      <c r="A10" s="92"/>
      <c r="B10" s="92"/>
      <c r="C10" s="83"/>
      <c r="D10" s="83"/>
      <c r="E10" s="83"/>
      <c r="F10" s="83"/>
      <c r="G10" s="96"/>
      <c r="H10" s="98"/>
      <c r="I10" s="96"/>
      <c r="J10" s="98"/>
      <c r="K10" s="83"/>
      <c r="T10" s="23" t="s">
        <v>20</v>
      </c>
      <c r="U10" s="23" t="s">
        <v>21</v>
      </c>
      <c r="V10" s="23" t="s">
        <v>23</v>
      </c>
      <c r="W10" s="23" t="s">
        <v>24</v>
      </c>
      <c r="X10" s="23" t="s">
        <v>22</v>
      </c>
      <c r="Y10" s="23" t="s">
        <v>20</v>
      </c>
      <c r="Z10" s="23" t="s">
        <v>21</v>
      </c>
      <c r="AA10" s="23" t="s">
        <v>23</v>
      </c>
      <c r="AB10" s="23" t="s">
        <v>24</v>
      </c>
      <c r="AC10" s="23" t="s">
        <v>22</v>
      </c>
      <c r="AD10" s="70" t="s">
        <v>37</v>
      </c>
      <c r="AE10" s="71"/>
    </row>
    <row r="11" spans="1:31" hidden="1" x14ac:dyDescent="0.2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17</v>
      </c>
      <c r="M11" s="8">
        <v>18</v>
      </c>
      <c r="N11" s="8">
        <v>19</v>
      </c>
      <c r="O11" s="8">
        <v>20</v>
      </c>
      <c r="P11" s="8">
        <v>21</v>
      </c>
      <c r="Q11" s="8">
        <v>22</v>
      </c>
      <c r="R11" s="8">
        <v>23</v>
      </c>
      <c r="S11" s="8">
        <v>24</v>
      </c>
      <c r="T11" s="22">
        <v>12</v>
      </c>
      <c r="U11" s="22">
        <v>13</v>
      </c>
      <c r="V11" s="22">
        <v>14</v>
      </c>
      <c r="W11" s="22">
        <v>15</v>
      </c>
      <c r="X11" s="22">
        <v>16</v>
      </c>
      <c r="Y11" s="22">
        <v>17</v>
      </c>
      <c r="Z11" s="22">
        <v>18</v>
      </c>
      <c r="AA11" s="22">
        <v>19</v>
      </c>
      <c r="AB11" s="22">
        <v>20</v>
      </c>
      <c r="AC11" s="22">
        <v>21</v>
      </c>
      <c r="AD11" s="22">
        <v>22</v>
      </c>
      <c r="AE11" s="22">
        <v>23</v>
      </c>
    </row>
    <row r="12" spans="1:31" s="15" customFormat="1" ht="53.25" customHeight="1" x14ac:dyDescent="0.2">
      <c r="A12" s="9" t="s">
        <v>13</v>
      </c>
      <c r="B12" s="72" t="s">
        <v>44</v>
      </c>
      <c r="C12" s="73"/>
      <c r="D12" s="73"/>
      <c r="E12" s="73"/>
      <c r="F12" s="74"/>
      <c r="G12" s="10">
        <f>G13+G14</f>
        <v>2566.6228579551203</v>
      </c>
      <c r="H12" s="10">
        <f t="shared" ref="H12:J12" si="0">H13+H14</f>
        <v>2566.6228579551203</v>
      </c>
      <c r="I12" s="10">
        <f t="shared" si="0"/>
        <v>2610.1295999999998</v>
      </c>
      <c r="J12" s="10">
        <f t="shared" si="0"/>
        <v>2610.1295999999998</v>
      </c>
      <c r="K12" s="11"/>
      <c r="O12" s="5"/>
      <c r="P12" s="5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9"/>
    </row>
    <row r="13" spans="1:31" s="15" customFormat="1" ht="40.15" customHeight="1" x14ac:dyDescent="0.2">
      <c r="A13" s="17" t="s">
        <v>14</v>
      </c>
      <c r="B13" s="12" t="s">
        <v>39</v>
      </c>
      <c r="C13" s="13">
        <v>2020</v>
      </c>
      <c r="D13" s="13">
        <v>2020</v>
      </c>
      <c r="E13" s="13">
        <v>2020</v>
      </c>
      <c r="F13" s="13">
        <v>2020</v>
      </c>
      <c r="G13" s="16">
        <v>1747.7828579551201</v>
      </c>
      <c r="H13" s="16">
        <v>1747.7828579551201</v>
      </c>
      <c r="I13" s="14">
        <v>1777.4099999999999</v>
      </c>
      <c r="J13" s="14">
        <v>1777.4099999999999</v>
      </c>
      <c r="K13" s="12" t="s">
        <v>58</v>
      </c>
      <c r="O13" s="5">
        <f>H13/1.18</f>
        <v>1481.1719135212884</v>
      </c>
      <c r="P13" s="5"/>
      <c r="S13" s="68"/>
      <c r="T13" s="68"/>
      <c r="U13" s="68"/>
      <c r="V13" s="68"/>
      <c r="W13" s="68"/>
      <c r="X13" s="68"/>
      <c r="Y13" s="67" t="s">
        <v>27</v>
      </c>
      <c r="Z13" s="67" t="s">
        <v>28</v>
      </c>
      <c r="AA13" s="67" t="s">
        <v>29</v>
      </c>
      <c r="AB13" s="67" t="s">
        <v>30</v>
      </c>
      <c r="AC13" s="67" t="s">
        <v>31</v>
      </c>
      <c r="AD13" s="68"/>
      <c r="AE13" s="69"/>
    </row>
    <row r="14" spans="1:31" s="15" customFormat="1" ht="42.6" customHeight="1" x14ac:dyDescent="0.2">
      <c r="A14" s="13" t="s">
        <v>15</v>
      </c>
      <c r="B14" s="12" t="s">
        <v>40</v>
      </c>
      <c r="C14" s="13">
        <v>2020</v>
      </c>
      <c r="D14" s="13">
        <v>2020</v>
      </c>
      <c r="E14" s="13">
        <v>2020</v>
      </c>
      <c r="F14" s="13">
        <v>2020</v>
      </c>
      <c r="G14" s="16">
        <v>818.84</v>
      </c>
      <c r="H14" s="16">
        <v>818.84</v>
      </c>
      <c r="I14" s="14">
        <v>832.71960000000001</v>
      </c>
      <c r="J14" s="14">
        <v>832.71960000000001</v>
      </c>
      <c r="K14" s="12" t="s">
        <v>56</v>
      </c>
      <c r="O14" s="5">
        <f>H14/1.18*1.2</f>
        <v>832.71864406779662</v>
      </c>
      <c r="P14" s="5">
        <f>O14-H14</f>
        <v>13.878644067796586</v>
      </c>
      <c r="S14" s="68"/>
      <c r="T14" s="68"/>
      <c r="U14" s="68"/>
      <c r="V14" s="68"/>
      <c r="W14" s="68"/>
      <c r="X14" s="68"/>
      <c r="Y14" s="67" t="s">
        <v>32</v>
      </c>
      <c r="Z14" s="67" t="s">
        <v>33</v>
      </c>
      <c r="AA14" s="67" t="s">
        <v>34</v>
      </c>
      <c r="AB14" s="67" t="s">
        <v>35</v>
      </c>
      <c r="AC14" s="67" t="s">
        <v>36</v>
      </c>
      <c r="AD14" s="68"/>
      <c r="AE14" s="69"/>
    </row>
    <row r="15" spans="1:31" s="15" customFormat="1" ht="84.6" hidden="1" customHeight="1" x14ac:dyDescent="0.2">
      <c r="A15" s="29"/>
      <c r="B15" s="30"/>
      <c r="C15" s="29"/>
      <c r="D15" s="29"/>
      <c r="E15" s="29"/>
      <c r="F15" s="29"/>
      <c r="G15" s="31"/>
      <c r="H15" s="31"/>
      <c r="I15" s="32"/>
      <c r="J15" s="32"/>
      <c r="K15" s="30"/>
      <c r="O15" s="5"/>
      <c r="P15" s="5"/>
      <c r="S15" s="68"/>
      <c r="T15" s="68"/>
      <c r="U15" s="68"/>
      <c r="V15" s="68"/>
      <c r="W15" s="68"/>
      <c r="X15" s="68"/>
      <c r="Y15" s="67"/>
      <c r="Z15" s="67"/>
      <c r="AA15" s="67"/>
      <c r="AB15" s="67"/>
      <c r="AC15" s="67"/>
      <c r="AD15" s="68"/>
      <c r="AE15" s="69"/>
    </row>
    <row r="16" spans="1:31" x14ac:dyDescent="0.2">
      <c r="A16" s="107" t="s">
        <v>17</v>
      </c>
      <c r="B16" s="107"/>
      <c r="C16" s="107"/>
      <c r="D16" s="107"/>
      <c r="E16" s="107"/>
      <c r="F16" s="107"/>
      <c r="G16" s="18">
        <f>G12</f>
        <v>2566.6228579551203</v>
      </c>
      <c r="H16" s="18">
        <f>H12</f>
        <v>2566.6228579551203</v>
      </c>
      <c r="I16" s="18">
        <f>I12</f>
        <v>2610.1295999999998</v>
      </c>
      <c r="J16" s="18">
        <f>J12</f>
        <v>2610.1295999999998</v>
      </c>
      <c r="K16" s="18"/>
      <c r="O16" s="5"/>
      <c r="P16" s="5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27"/>
    </row>
    <row r="17" spans="1:29" ht="100.5" hidden="1" customHeight="1" x14ac:dyDescent="0.2">
      <c r="A17" s="101" t="s">
        <v>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O17" s="5"/>
      <c r="P17" s="5"/>
      <c r="S17" s="4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O18" s="5"/>
      <c r="P18" s="5"/>
      <c r="S18" s="6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">
      <c r="A19" s="103" t="s">
        <v>41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29" x14ac:dyDescent="0.2">
      <c r="A20" s="103" t="s">
        <v>42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O20" s="5"/>
      <c r="P20" s="5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E21" s="20"/>
      <c r="F21" s="20"/>
      <c r="G21" s="20"/>
      <c r="H21" s="20"/>
      <c r="I21" s="20"/>
      <c r="J21" s="20"/>
      <c r="O21" s="5"/>
      <c r="P21" s="5"/>
      <c r="S21" s="6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idden="1" x14ac:dyDescent="0.2">
      <c r="G22" s="21" t="e">
        <f>G16-#REF!</f>
        <v>#REF!</v>
      </c>
      <c r="H22" s="21"/>
      <c r="O22" s="5"/>
      <c r="P22" s="5"/>
    </row>
    <row r="23" spans="1:29" hidden="1" x14ac:dyDescent="0.2">
      <c r="G23" s="5" t="e">
        <f>#REF!</f>
        <v>#REF!</v>
      </c>
      <c r="H23" s="5"/>
      <c r="O23" s="5"/>
      <c r="P23" s="5"/>
    </row>
    <row r="24" spans="1:29" hidden="1" x14ac:dyDescent="0.2">
      <c r="G24" s="21" t="e">
        <f>G22-G23</f>
        <v>#REF!</v>
      </c>
      <c r="H24" s="21"/>
      <c r="O24" s="5"/>
      <c r="P24" s="5"/>
    </row>
    <row r="25" spans="1:29" hidden="1" x14ac:dyDescent="0.2">
      <c r="O25" s="5"/>
      <c r="P25" s="5"/>
    </row>
    <row r="26" spans="1:29" ht="23.45" customHeight="1" x14ac:dyDescent="0.2">
      <c r="A26" s="104" t="s">
        <v>57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O26" s="5"/>
      <c r="P26" s="5"/>
    </row>
    <row r="27" spans="1:29" x14ac:dyDescent="0.2">
      <c r="F27" s="1" t="s">
        <v>43</v>
      </c>
      <c r="O27" s="5"/>
      <c r="P27" s="5"/>
    </row>
    <row r="28" spans="1:29" x14ac:dyDescent="0.2">
      <c r="H28" s="24"/>
      <c r="O28" s="5"/>
      <c r="P28" s="5"/>
    </row>
    <row r="29" spans="1:29" hidden="1" x14ac:dyDescent="0.2">
      <c r="H29" s="24"/>
      <c r="O29" s="5"/>
      <c r="P29" s="5"/>
    </row>
    <row r="30" spans="1:29" x14ac:dyDescent="0.2">
      <c r="A30" s="102" t="s">
        <v>55</v>
      </c>
      <c r="B30" s="102"/>
      <c r="O30" s="5"/>
      <c r="P30" s="5"/>
    </row>
    <row r="31" spans="1:29" x14ac:dyDescent="0.2">
      <c r="O31" s="5"/>
      <c r="P31" s="5"/>
    </row>
    <row r="32" spans="1:29" x14ac:dyDescent="0.2">
      <c r="O32" s="5"/>
      <c r="P32" s="5"/>
    </row>
    <row r="33" spans="15:16" x14ac:dyDescent="0.2">
      <c r="O33" s="5"/>
      <c r="P33" s="5"/>
    </row>
    <row r="34" spans="15:16" x14ac:dyDescent="0.2">
      <c r="O34" s="5"/>
      <c r="P34" s="5"/>
    </row>
    <row r="35" spans="15:16" x14ac:dyDescent="0.2">
      <c r="O35" s="5"/>
      <c r="P35" s="5"/>
    </row>
    <row r="36" spans="15:16" x14ac:dyDescent="0.2">
      <c r="O36" s="5"/>
      <c r="P36" s="5"/>
    </row>
    <row r="37" spans="15:16" x14ac:dyDescent="0.2">
      <c r="O37" s="5"/>
      <c r="P37" s="5"/>
    </row>
    <row r="38" spans="15:16" x14ac:dyDescent="0.2">
      <c r="O38" s="5"/>
      <c r="P38" s="5"/>
    </row>
    <row r="39" spans="15:16" x14ac:dyDescent="0.2">
      <c r="O39" s="5"/>
      <c r="P39" s="5"/>
    </row>
  </sheetData>
  <mergeCells count="31">
    <mergeCell ref="A17:K17"/>
    <mergeCell ref="A30:B30"/>
    <mergeCell ref="A20:K20"/>
    <mergeCell ref="A26:K26"/>
    <mergeCell ref="I9:I10"/>
    <mergeCell ref="J9:J10"/>
    <mergeCell ref="K7:K10"/>
    <mergeCell ref="I8:J8"/>
    <mergeCell ref="A19:K19"/>
    <mergeCell ref="A18:K18"/>
    <mergeCell ref="A16:F16"/>
    <mergeCell ref="A2:K2"/>
    <mergeCell ref="A3:K3"/>
    <mergeCell ref="A4:K4"/>
    <mergeCell ref="C7:D7"/>
    <mergeCell ref="E7:F7"/>
    <mergeCell ref="A5:K5"/>
    <mergeCell ref="A7:A10"/>
    <mergeCell ref="B7:B10"/>
    <mergeCell ref="G7:J7"/>
    <mergeCell ref="G9:G10"/>
    <mergeCell ref="H9:H10"/>
    <mergeCell ref="G8:H8"/>
    <mergeCell ref="AD10:AE10"/>
    <mergeCell ref="B12:F12"/>
    <mergeCell ref="T7:X9"/>
    <mergeCell ref="Y7:AC9"/>
    <mergeCell ref="C8:C10"/>
    <mergeCell ref="D8:D10"/>
    <mergeCell ref="E8:E10"/>
    <mergeCell ref="F8:F10"/>
  </mergeCells>
  <hyperlinks>
    <hyperlink ref="AC13" r:id="rId1"/>
    <hyperlink ref="Y14" r:id="rId2"/>
    <hyperlink ref="Z14" r:id="rId3"/>
    <hyperlink ref="AA14" r:id="rId4"/>
    <hyperlink ref="AB14" r:id="rId5"/>
    <hyperlink ref="AC14" r:id="rId6"/>
  </hyperlinks>
  <printOptions horizontalCentered="1"/>
  <pageMargins left="0" right="0" top="0" bottom="0.19685039370078741" header="0" footer="0"/>
  <pageSetup paperSize="9" fitToHeight="2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110" zoomScaleNormal="100" zoomScaleSheetLayoutView="110" workbookViewId="0">
      <selection activeCell="A3" sqref="A3:L3"/>
    </sheetView>
  </sheetViews>
  <sheetFormatPr defaultColWidth="5.5" defaultRowHeight="12.75" x14ac:dyDescent="0.2"/>
  <cols>
    <col min="1" max="1" width="4.25" style="38" customWidth="1"/>
    <col min="2" max="2" width="49.125" style="38" customWidth="1"/>
    <col min="3" max="3" width="11.25" style="38" customWidth="1"/>
    <col min="4" max="5" width="6.875" style="38" customWidth="1"/>
    <col min="6" max="6" width="9.625" style="38" customWidth="1"/>
    <col min="7" max="7" width="6.375" style="38" customWidth="1"/>
    <col min="8" max="8" width="10.875" style="63" customWidth="1"/>
    <col min="9" max="9" width="6.625" style="38" customWidth="1"/>
    <col min="10" max="10" width="6.125" style="64" customWidth="1"/>
    <col min="11" max="11" width="4.875" style="38" bestFit="1" customWidth="1"/>
    <col min="12" max="12" width="4.875" style="65" bestFit="1" customWidth="1"/>
    <col min="13" max="13" width="5.5" style="37"/>
    <col min="14" max="16384" width="5.5" style="38"/>
  </cols>
  <sheetData>
    <row r="1" spans="1:13" s="34" customFormat="1" ht="14.25" x14ac:dyDescent="0.25">
      <c r="A1" s="112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33"/>
    </row>
    <row r="2" spans="1:13" s="36" customFormat="1" ht="14.25" x14ac:dyDescent="0.2">
      <c r="A2" s="113" t="s">
        <v>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35"/>
    </row>
    <row r="3" spans="1:13" ht="17.45" customHeight="1" x14ac:dyDescent="0.2">
      <c r="A3" s="114" t="s">
        <v>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s="39" customFormat="1" ht="12" hidden="1" x14ac:dyDescent="0.2">
      <c r="H4" s="40"/>
      <c r="J4" s="41"/>
      <c r="L4" s="42"/>
      <c r="M4" s="43"/>
    </row>
    <row r="5" spans="1:13" s="45" customFormat="1" ht="10.5" x14ac:dyDescent="0.2">
      <c r="A5" s="115" t="s">
        <v>2</v>
      </c>
      <c r="B5" s="116" t="s">
        <v>46</v>
      </c>
      <c r="C5" s="116" t="s">
        <v>47</v>
      </c>
      <c r="D5" s="116"/>
      <c r="E5" s="116"/>
      <c r="F5" s="116"/>
      <c r="G5" s="116" t="s">
        <v>48</v>
      </c>
      <c r="H5" s="116"/>
      <c r="I5" s="116"/>
      <c r="J5" s="116"/>
      <c r="K5" s="116"/>
      <c r="L5" s="116"/>
      <c r="M5" s="44"/>
    </row>
    <row r="6" spans="1:13" s="45" customFormat="1" ht="83.45" customHeight="1" x14ac:dyDescent="0.2">
      <c r="A6" s="115"/>
      <c r="B6" s="116"/>
      <c r="C6" s="117" t="s">
        <v>49</v>
      </c>
      <c r="D6" s="117"/>
      <c r="E6" s="117" t="s">
        <v>50</v>
      </c>
      <c r="F6" s="117"/>
      <c r="G6" s="117" t="s">
        <v>51</v>
      </c>
      <c r="H6" s="117"/>
      <c r="I6" s="117" t="s">
        <v>52</v>
      </c>
      <c r="J6" s="117"/>
      <c r="K6" s="117" t="s">
        <v>53</v>
      </c>
      <c r="L6" s="117"/>
      <c r="M6" s="44"/>
    </row>
    <row r="7" spans="1:13" s="50" customFormat="1" ht="10.5" x14ac:dyDescent="0.2">
      <c r="A7" s="115"/>
      <c r="B7" s="116"/>
      <c r="C7" s="46" t="s">
        <v>0</v>
      </c>
      <c r="D7" s="46" t="s">
        <v>1</v>
      </c>
      <c r="E7" s="46" t="s">
        <v>0</v>
      </c>
      <c r="F7" s="46" t="s">
        <v>1</v>
      </c>
      <c r="G7" s="46" t="s">
        <v>0</v>
      </c>
      <c r="H7" s="47" t="s">
        <v>1</v>
      </c>
      <c r="I7" s="46" t="s">
        <v>0</v>
      </c>
      <c r="J7" s="46" t="s">
        <v>1</v>
      </c>
      <c r="K7" s="46" t="s">
        <v>0</v>
      </c>
      <c r="L7" s="48" t="s">
        <v>1</v>
      </c>
      <c r="M7" s="49"/>
    </row>
    <row r="8" spans="1:13" s="50" customFormat="1" ht="10.5" x14ac:dyDescent="0.2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2">
        <v>8</v>
      </c>
      <c r="I8" s="51">
        <v>9</v>
      </c>
      <c r="J8" s="53">
        <v>10</v>
      </c>
      <c r="K8" s="51">
        <v>11</v>
      </c>
      <c r="L8" s="54">
        <v>12</v>
      </c>
      <c r="M8" s="49"/>
    </row>
    <row r="9" spans="1:13" s="57" customFormat="1" ht="21" customHeight="1" x14ac:dyDescent="0.25">
      <c r="A9" s="66" t="s">
        <v>13</v>
      </c>
      <c r="B9" s="108" t="s">
        <v>54</v>
      </c>
      <c r="C9" s="109"/>
      <c r="D9" s="109"/>
      <c r="E9" s="109"/>
      <c r="F9" s="109"/>
      <c r="G9" s="109"/>
      <c r="H9" s="109"/>
      <c r="I9" s="109"/>
      <c r="J9" s="109"/>
      <c r="K9" s="109"/>
      <c r="L9" s="110"/>
      <c r="M9" s="58"/>
    </row>
    <row r="10" spans="1:13" s="57" customFormat="1" ht="10.5" x14ac:dyDescent="0.25">
      <c r="A10" s="61" t="s">
        <v>14</v>
      </c>
      <c r="B10" s="28" t="s">
        <v>18</v>
      </c>
      <c r="C10" s="55">
        <v>0</v>
      </c>
      <c r="D10" s="55">
        <v>0</v>
      </c>
      <c r="E10" s="55">
        <v>0</v>
      </c>
      <c r="F10" s="55">
        <v>0</v>
      </c>
      <c r="G10" s="55">
        <v>262.7</v>
      </c>
      <c r="H10" s="56">
        <v>229.5</v>
      </c>
      <c r="I10" s="62">
        <v>2.819</v>
      </c>
      <c r="J10" s="62">
        <v>2.8188735064102568</v>
      </c>
      <c r="K10" s="59">
        <v>1560</v>
      </c>
      <c r="L10" s="60">
        <v>1559.93</v>
      </c>
      <c r="M10" s="58"/>
    </row>
    <row r="11" spans="1:13" s="57" customFormat="1" ht="10.5" x14ac:dyDescent="0.25">
      <c r="A11" s="61" t="s">
        <v>15</v>
      </c>
      <c r="B11" s="28" t="s">
        <v>19</v>
      </c>
      <c r="C11" s="55">
        <v>0</v>
      </c>
      <c r="D11" s="55">
        <v>0</v>
      </c>
      <c r="E11" s="55">
        <v>0</v>
      </c>
      <c r="F11" s="55">
        <v>0</v>
      </c>
      <c r="G11" s="55">
        <v>262.7</v>
      </c>
      <c r="H11" s="56">
        <v>229.5</v>
      </c>
      <c r="I11" s="62">
        <v>2.819</v>
      </c>
      <c r="J11" s="62">
        <v>2.8188735064102568</v>
      </c>
      <c r="K11" s="59">
        <v>1560</v>
      </c>
      <c r="L11" s="60">
        <v>1559.93</v>
      </c>
      <c r="M11" s="58"/>
    </row>
    <row r="12" spans="1:13" x14ac:dyDescent="0.2">
      <c r="H12" s="38"/>
      <c r="J12" s="38"/>
      <c r="L12" s="38"/>
      <c r="M12" s="38"/>
    </row>
    <row r="13" spans="1:13" ht="35.450000000000003" customHeight="1" x14ac:dyDescent="0.25">
      <c r="A13" s="111" t="s">
        <v>59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8"/>
    </row>
    <row r="15" spans="1:13" x14ac:dyDescent="0.2">
      <c r="H15" s="38"/>
      <c r="J15" s="38"/>
      <c r="L15" s="38"/>
      <c r="M15" s="38"/>
    </row>
    <row r="16" spans="1:13" x14ac:dyDescent="0.2">
      <c r="H16" s="38"/>
      <c r="J16" s="38"/>
      <c r="L16" s="38"/>
      <c r="M16" s="38"/>
    </row>
    <row r="17" spans="8:13" x14ac:dyDescent="0.2">
      <c r="H17" s="38"/>
      <c r="J17" s="38"/>
      <c r="L17" s="38"/>
      <c r="M17" s="38"/>
    </row>
    <row r="18" spans="8:13" x14ac:dyDescent="0.2">
      <c r="H18" s="38"/>
      <c r="J18" s="38"/>
      <c r="L18" s="38"/>
      <c r="M18" s="38"/>
    </row>
    <row r="19" spans="8:13" x14ac:dyDescent="0.2">
      <c r="H19" s="38"/>
      <c r="J19" s="38"/>
      <c r="L19" s="38"/>
      <c r="M19" s="38"/>
    </row>
    <row r="20" spans="8:13" x14ac:dyDescent="0.2">
      <c r="H20" s="38"/>
      <c r="J20" s="38"/>
      <c r="L20" s="38"/>
      <c r="M20" s="38"/>
    </row>
  </sheetData>
  <mergeCells count="14">
    <mergeCell ref="B9:L9"/>
    <mergeCell ref="A13:L13"/>
    <mergeCell ref="A1:L1"/>
    <mergeCell ref="A2:L2"/>
    <mergeCell ref="A3:L3"/>
    <mergeCell ref="A5:A7"/>
    <mergeCell ref="B5:B7"/>
    <mergeCell ref="C5:F5"/>
    <mergeCell ref="G5:L5"/>
    <mergeCell ref="C6:D6"/>
    <mergeCell ref="E6:F6"/>
    <mergeCell ref="G6:H6"/>
    <mergeCell ref="I6:J6"/>
    <mergeCell ref="K6:L6"/>
  </mergeCells>
  <pageMargins left="0" right="0" top="0.19685039370078741" bottom="0.19685039370078741" header="0.59055118110236227" footer="0"/>
  <pageSetup paperSize="9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6.1. ИП ТС</vt:lpstr>
      <vt:lpstr>6.2 ИП ТС</vt:lpstr>
      <vt:lpstr>'6.1. ИП ТС'!Заголовки_для_печати</vt:lpstr>
      <vt:lpstr>'6.2 ИП ТС'!Заголовки_для_печати</vt:lpstr>
      <vt:lpstr>'6.1. ИП ТС'!Область_печати</vt:lpstr>
      <vt:lpstr>'6.2 ИП ТС'!Область_печати</vt:lpstr>
    </vt:vector>
  </TitlesOfParts>
  <Company>Datanium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Зенькова Ульяна Владимировна</cp:lastModifiedBy>
  <cp:lastPrinted>2021-03-18T21:52:10Z</cp:lastPrinted>
  <dcterms:created xsi:type="dcterms:W3CDTF">2009-07-27T10:10:26Z</dcterms:created>
  <dcterms:modified xsi:type="dcterms:W3CDTF">2021-04-12T05:24:34Z</dcterms:modified>
</cp:coreProperties>
</file>